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axme\Dropbox\MertzCPA\2020 Covid-19\"/>
    </mc:Choice>
  </mc:AlternateContent>
  <xr:revisionPtr revIDLastSave="0" documentId="13_ncr:1_{0253CF50-2C57-42A4-B726-9399071D00D1}" xr6:coauthVersionLast="45" xr6:coauthVersionMax="45" xr10:uidLastSave="{00000000-0000-0000-0000-000000000000}"/>
  <bookViews>
    <workbookView xWindow="38400" yWindow="-210" windowWidth="19200" windowHeight="21000" xr2:uid="{00000000-000D-0000-FFFF-FFFF00000000}"/>
  </bookViews>
  <sheets>
    <sheet name="Sheet 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1" l="1"/>
  <c r="D40" i="1"/>
  <c r="D26" i="1"/>
  <c r="D25" i="1"/>
  <c r="D24" i="1"/>
  <c r="D23" i="1"/>
  <c r="B26" i="1"/>
  <c r="B25" i="1"/>
  <c r="B41" i="1"/>
  <c r="B40" i="1"/>
  <c r="B24" i="1"/>
  <c r="B23" i="1"/>
  <c r="D44" i="1" l="1"/>
  <c r="D48" i="1" s="1"/>
  <c r="D52" i="1" s="1"/>
  <c r="D29" i="1"/>
  <c r="D30" i="1" s="1"/>
  <c r="D31" i="1" s="1"/>
  <c r="D33" i="1" s="1"/>
  <c r="D53" i="1" s="1"/>
  <c r="B29" i="1"/>
  <c r="B30" i="1" s="1"/>
  <c r="B44" i="1"/>
  <c r="B48" i="1" s="1"/>
  <c r="B52" i="1" s="1"/>
  <c r="D54" i="1" l="1"/>
  <c r="D55" i="1" s="1"/>
  <c r="B31" i="1"/>
  <c r="B33" i="1" l="1"/>
  <c r="B53" i="1" s="1"/>
  <c r="B54" i="1" l="1"/>
  <c r="B55" i="1" s="1"/>
</calcChain>
</file>

<file path=xl/sharedStrings.xml><?xml version="1.0" encoding="utf-8"?>
<sst xmlns="http://schemas.openxmlformats.org/spreadsheetml/2006/main" count="51" uniqueCount="50">
  <si>
    <t>PPP Loan</t>
  </si>
  <si>
    <t>Employee portion of FICA</t>
  </si>
  <si>
    <t>Trailing 12 Months</t>
  </si>
  <si>
    <t>Employee portion of FICA on compensation above $100,000/employee</t>
  </si>
  <si>
    <t>Total eligible for forgiveness</t>
  </si>
  <si>
    <t>Amount forgiven</t>
  </si>
  <si>
    <t>Remaining PPP loan payable @ 4% over 10 years</t>
  </si>
  <si>
    <t>2.5 x monthly payroll cost</t>
  </si>
  <si>
    <t xml:space="preserve">PPP Loan </t>
  </si>
  <si>
    <t>Monthly Payroll Cost</t>
  </si>
  <si>
    <t>Federal income tax withholding</t>
  </si>
  <si>
    <t>Federal Income tax withholidng on compensation above $100,000/employee</t>
  </si>
  <si>
    <t>Total amount forgiven</t>
  </si>
  <si>
    <t>Compensation paid to employees living outside of the U.S.</t>
  </si>
  <si>
    <t xml:space="preserve">Total compensation </t>
  </si>
  <si>
    <t xml:space="preserve">Mortgage interest paid </t>
  </si>
  <si>
    <t xml:space="preserve">Rent paid </t>
  </si>
  <si>
    <t xml:space="preserve">Utilities paid </t>
  </si>
  <si>
    <t>Reduction for EIDL grant of up to $10,000</t>
  </si>
  <si>
    <t>Portion paid to employeess with respect to annual compensation over $100,000</t>
  </si>
  <si>
    <t>Employee portion of FICA with respect to compensation over $100,000/employee</t>
  </si>
  <si>
    <t xml:space="preserve">Federal Income tax withholidng </t>
  </si>
  <si>
    <t>Federal income tax withholding with respect to compensation over $100,000/employee</t>
  </si>
  <si>
    <t>Loan Amount Calculation</t>
  </si>
  <si>
    <t>Forgiveness Amount Calculation</t>
  </si>
  <si>
    <t xml:space="preserve">This is an initial calculation of the amount potentially available for loan and loan forgiveness under CARES.  Your actual loan and </t>
  </si>
  <si>
    <t xml:space="preserve">loan forgiveness amount will be determined by your SBA lender.  </t>
  </si>
  <si>
    <t>Total Payroll Cost eligible for loan</t>
  </si>
  <si>
    <t>Maximum allowable loan amount</t>
  </si>
  <si>
    <t>No Significant Seasonality</t>
  </si>
  <si>
    <t>Seasonality</t>
  </si>
  <si>
    <t>Total Payroll Costs</t>
  </si>
  <si>
    <t>8-Week Period From PPP Loan Date</t>
  </si>
  <si>
    <t>Reduction based on decrease in employer - Section 1106 (d) (2)</t>
  </si>
  <si>
    <t>Reduction based on decrease in salary Section 1106 (d) (3)</t>
  </si>
  <si>
    <t>Modification of Section 7a of the Small business Act (15 USC 636(a))</t>
  </si>
  <si>
    <t>Compensation above $100,000/recipient - All compensation, prorated</t>
  </si>
  <si>
    <t>Qualified Sick Leave under CARES Section 7001</t>
  </si>
  <si>
    <t>Qualified Family Leave under CARES Section 7003</t>
  </si>
  <si>
    <t>Employee portion of FICA - Qualified Sick Leave</t>
  </si>
  <si>
    <t>Employee portion of FICA - Qualified Famly Leave</t>
  </si>
  <si>
    <t xml:space="preserve">Section 1102 (a)(2)(d) expands eligibility …"in addition to small business concerns, any business concern, </t>
  </si>
  <si>
    <t xml:space="preserve">nonprofit organization, veterans organization, or Tribal business concern…" and "…sole proprietorship </t>
  </si>
  <si>
    <t>or as an independent contractor and eligible self-employed…" with less than 500 employees</t>
  </si>
  <si>
    <t>Average Monthly for 12-</t>
  </si>
  <si>
    <t>week beg 2/15/19 or</t>
  </si>
  <si>
    <t>3/1/19-6/30/19</t>
  </si>
  <si>
    <t>Total compensation for period</t>
  </si>
  <si>
    <t>CARES ACT - Paycheck Protection Program - "PPP"</t>
  </si>
  <si>
    <t>Loan (Section 1102) and Loan Forgiveness (Secion 1106) Caclulations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</si>
</sst>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44" fontId="0" fillId="0" borderId="0" xfId="1" applyNumberFormat="1" applyFo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1" applyNumberFormat="1" applyFont="1"/>
    <xf numFmtId="0" fontId="5" fillId="0" borderId="0" xfId="0" applyFont="1" applyAlignment="1">
      <alignment horizontal="left"/>
    </xf>
    <xf numFmtId="164" fontId="5" fillId="0" borderId="0" xfId="1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0" fillId="0" borderId="0" xfId="2" applyNumberFormat="1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/>
    <xf numFmtId="0" fontId="3" fillId="0" borderId="0" xfId="0" applyFont="1" applyFill="1" applyAlignment="1"/>
    <xf numFmtId="0" fontId="5" fillId="2" borderId="0" xfId="0" applyFont="1" applyFill="1" applyAlignment="1">
      <alignment horizontal="center" vertical="center"/>
    </xf>
    <xf numFmtId="0" fontId="0" fillId="0" borderId="0" xfId="0" applyFont="1" applyFill="1"/>
    <xf numFmtId="165" fontId="0" fillId="0" borderId="0" xfId="2" applyNumberFormat="1" applyFont="1" applyFill="1"/>
    <xf numFmtId="44" fontId="5" fillId="2" borderId="0" xfId="1" applyNumberFormat="1" applyFont="1" applyFill="1" applyAlignment="1">
      <alignment horizont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164" fontId="4" fillId="0" borderId="1" xfId="1" applyNumberFormat="1" applyFont="1" applyFill="1" applyBorder="1"/>
    <xf numFmtId="165" fontId="4" fillId="0" borderId="1" xfId="2" applyNumberFormat="1" applyFont="1" applyFill="1" applyBorder="1"/>
    <xf numFmtId="165" fontId="4" fillId="0" borderId="1" xfId="2" applyNumberFormat="1" applyFont="1" applyBorder="1"/>
    <xf numFmtId="165" fontId="4" fillId="0" borderId="4" xfId="2" applyNumberFormat="1" applyFont="1" applyFill="1" applyBorder="1"/>
    <xf numFmtId="165" fontId="4" fillId="0" borderId="4" xfId="2" applyNumberFormat="1" applyFont="1" applyBorder="1"/>
    <xf numFmtId="164" fontId="4" fillId="0" borderId="4" xfId="1" applyNumberFormat="1" applyFont="1" applyFill="1" applyBorder="1"/>
    <xf numFmtId="165" fontId="4" fillId="0" borderId="5" xfId="2" applyNumberFormat="1" applyFont="1" applyBorder="1"/>
    <xf numFmtId="165" fontId="4" fillId="0" borderId="5" xfId="2" applyNumberFormat="1" applyFont="1" applyFill="1" applyBorder="1"/>
    <xf numFmtId="164" fontId="4" fillId="0" borderId="6" xfId="1" applyNumberFormat="1" applyFont="1" applyBorder="1"/>
    <xf numFmtId="164" fontId="4" fillId="3" borderId="3" xfId="1" applyNumberFormat="1" applyFont="1" applyFill="1" applyBorder="1"/>
    <xf numFmtId="164" fontId="4" fillId="0" borderId="3" xfId="1" applyNumberFormat="1" applyFont="1" applyFill="1" applyBorder="1"/>
    <xf numFmtId="164" fontId="4" fillId="0" borderId="3" xfId="1" applyNumberFormat="1" applyFont="1" applyBorder="1"/>
    <xf numFmtId="164" fontId="8" fillId="0" borderId="7" xfId="1" applyNumberFormat="1" applyFont="1" applyBorder="1"/>
    <xf numFmtId="164" fontId="4" fillId="0" borderId="7" xfId="1" applyNumberFormat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4AAE1"/>
      <color rgb="FF216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5"/>
  <sheetViews>
    <sheetView tabSelected="1" zoomScale="120" zoomScaleNormal="120" workbookViewId="0"/>
  </sheetViews>
  <sheetFormatPr defaultRowHeight="15" x14ac:dyDescent="0.25"/>
  <cols>
    <col min="1" max="1" width="73.42578125" style="5" customWidth="1"/>
    <col min="2" max="2" width="24.5703125" style="1" customWidth="1"/>
    <col min="3" max="3" width="12" style="4" customWidth="1"/>
    <col min="4" max="4" width="24.5703125" style="4" customWidth="1"/>
    <col min="5" max="16384" width="9.140625" style="4"/>
  </cols>
  <sheetData>
    <row r="1" spans="1:4" ht="18.75" x14ac:dyDescent="0.3">
      <c r="A1" s="14" t="s">
        <v>48</v>
      </c>
    </row>
    <row r="2" spans="1:4" ht="18.75" x14ac:dyDescent="0.3">
      <c r="A2" s="14" t="s">
        <v>49</v>
      </c>
    </row>
    <row r="3" spans="1:4" ht="18.75" x14ac:dyDescent="0.3">
      <c r="A3" s="14"/>
    </row>
    <row r="4" spans="1:4" ht="15.75" x14ac:dyDescent="0.25">
      <c r="A4" s="16" t="s">
        <v>35</v>
      </c>
    </row>
    <row r="5" spans="1:4" ht="18.75" x14ac:dyDescent="0.3">
      <c r="A5" s="15"/>
    </row>
    <row r="6" spans="1:4" ht="15.75" x14ac:dyDescent="0.25">
      <c r="A6" s="16" t="s">
        <v>41</v>
      </c>
    </row>
    <row r="7" spans="1:4" ht="15.75" x14ac:dyDescent="0.25">
      <c r="A7" s="16" t="s">
        <v>42</v>
      </c>
    </row>
    <row r="8" spans="1:4" ht="15.75" x14ac:dyDescent="0.25">
      <c r="A8" s="16" t="s">
        <v>43</v>
      </c>
    </row>
    <row r="9" spans="1:4" ht="18.75" x14ac:dyDescent="0.3">
      <c r="A9" s="15"/>
    </row>
    <row r="10" spans="1:4" ht="15.75" x14ac:dyDescent="0.25">
      <c r="A10" s="16" t="s">
        <v>25</v>
      </c>
    </row>
    <row r="11" spans="1:4" ht="15.75" x14ac:dyDescent="0.25">
      <c r="A11" s="16" t="s">
        <v>26</v>
      </c>
    </row>
    <row r="12" spans="1:4" ht="15.75" x14ac:dyDescent="0.25">
      <c r="A12" s="16"/>
    </row>
    <row r="13" spans="1:4" s="2" customFormat="1" ht="18.75" x14ac:dyDescent="0.3">
      <c r="A13" s="19" t="s">
        <v>23</v>
      </c>
      <c r="B13" s="13"/>
    </row>
    <row r="14" spans="1:4" s="2" customFormat="1" ht="18.75" x14ac:dyDescent="0.3">
      <c r="A14" s="20"/>
      <c r="D14" s="26" t="s">
        <v>30</v>
      </c>
    </row>
    <row r="15" spans="1:4" s="2" customFormat="1" ht="18.75" x14ac:dyDescent="0.3">
      <c r="A15" s="20"/>
      <c r="B15" s="13"/>
      <c r="D15" s="21" t="s">
        <v>44</v>
      </c>
    </row>
    <row r="16" spans="1:4" s="18" customFormat="1" ht="18.75" x14ac:dyDescent="0.25">
      <c r="A16" s="12"/>
      <c r="B16" s="27" t="s">
        <v>29</v>
      </c>
      <c r="D16" s="21" t="s">
        <v>45</v>
      </c>
    </row>
    <row r="17" spans="1:4" x14ac:dyDescent="0.25">
      <c r="A17" s="6"/>
      <c r="B17" s="24" t="s">
        <v>2</v>
      </c>
      <c r="D17" s="24" t="s">
        <v>46</v>
      </c>
    </row>
    <row r="18" spans="1:4" x14ac:dyDescent="0.25">
      <c r="A18" s="28" t="s">
        <v>47</v>
      </c>
      <c r="B18" s="31"/>
      <c r="C18" s="22"/>
      <c r="D18" s="31"/>
    </row>
    <row r="19" spans="1:4" x14ac:dyDescent="0.25">
      <c r="A19" s="28" t="s">
        <v>36</v>
      </c>
      <c r="B19" s="32"/>
      <c r="C19" s="23"/>
      <c r="D19" s="32"/>
    </row>
    <row r="20" spans="1:4" x14ac:dyDescent="0.25">
      <c r="A20" s="29" t="s">
        <v>13</v>
      </c>
      <c r="B20" s="32"/>
      <c r="C20" s="23"/>
      <c r="D20" s="32"/>
    </row>
    <row r="21" spans="1:4" x14ac:dyDescent="0.25">
      <c r="A21" s="28" t="s">
        <v>37</v>
      </c>
      <c r="B21" s="32"/>
      <c r="C21" s="23"/>
      <c r="D21" s="32"/>
    </row>
    <row r="22" spans="1:4" x14ac:dyDescent="0.25">
      <c r="A22" s="28" t="s">
        <v>38</v>
      </c>
      <c r="B22" s="32"/>
      <c r="C22" s="23"/>
      <c r="D22" s="32"/>
    </row>
    <row r="23" spans="1:4" x14ac:dyDescent="0.25">
      <c r="A23" s="28" t="s">
        <v>1</v>
      </c>
      <c r="B23" s="32">
        <f>+B18*0.0675</f>
        <v>0</v>
      </c>
      <c r="C23" s="23"/>
      <c r="D23" s="32">
        <f>+D18*0.0675</f>
        <v>0</v>
      </c>
    </row>
    <row r="24" spans="1:4" x14ac:dyDescent="0.25">
      <c r="A24" s="28" t="s">
        <v>3</v>
      </c>
      <c r="B24" s="32">
        <f>+B19*0.0675</f>
        <v>0</v>
      </c>
      <c r="C24" s="23"/>
      <c r="D24" s="32">
        <f>+D19*0.0675</f>
        <v>0</v>
      </c>
    </row>
    <row r="25" spans="1:4" x14ac:dyDescent="0.25">
      <c r="A25" s="28" t="s">
        <v>39</v>
      </c>
      <c r="B25" s="32">
        <f>+B21*0.067</f>
        <v>0</v>
      </c>
      <c r="C25" s="23"/>
      <c r="D25" s="32">
        <f>+D21*0.067</f>
        <v>0</v>
      </c>
    </row>
    <row r="26" spans="1:4" x14ac:dyDescent="0.25">
      <c r="A26" s="28" t="s">
        <v>40</v>
      </c>
      <c r="B26" s="32">
        <f>+B22*0.067</f>
        <v>0</v>
      </c>
      <c r="C26" s="23"/>
      <c r="D26" s="32">
        <f>+D22*0.067</f>
        <v>0</v>
      </c>
    </row>
    <row r="27" spans="1:4" x14ac:dyDescent="0.25">
      <c r="A27" s="28" t="s">
        <v>10</v>
      </c>
      <c r="B27" s="32"/>
      <c r="C27" s="23"/>
      <c r="D27" s="32"/>
    </row>
    <row r="28" spans="1:4" x14ac:dyDescent="0.25">
      <c r="A28" s="28" t="s">
        <v>11</v>
      </c>
      <c r="B28" s="34"/>
      <c r="C28" s="23"/>
      <c r="D28" s="34"/>
    </row>
    <row r="29" spans="1:4" x14ac:dyDescent="0.25">
      <c r="A29" s="28" t="s">
        <v>27</v>
      </c>
      <c r="B29" s="40">
        <f>+B18-B19-B20-B23+B24-B27+B28-B21-B22+B25+B26</f>
        <v>0</v>
      </c>
      <c r="D29" s="40">
        <f>+D18-D19-D20-D23+D24-D27+D28-D21-D22+D25+D26</f>
        <v>0</v>
      </c>
    </row>
    <row r="30" spans="1:4" x14ac:dyDescent="0.25">
      <c r="A30" s="28" t="s">
        <v>9</v>
      </c>
      <c r="B30" s="37">
        <f>+B29/12</f>
        <v>0</v>
      </c>
      <c r="C30" s="17"/>
      <c r="D30" s="37">
        <f>+D29</f>
        <v>0</v>
      </c>
    </row>
    <row r="31" spans="1:4" x14ac:dyDescent="0.25">
      <c r="A31" s="28" t="s">
        <v>7</v>
      </c>
      <c r="B31" s="31">
        <f>2.5*B30</f>
        <v>0</v>
      </c>
      <c r="C31" s="17"/>
      <c r="D31" s="33">
        <f>2.5*D30</f>
        <v>0</v>
      </c>
    </row>
    <row r="32" spans="1:4" x14ac:dyDescent="0.25">
      <c r="A32" s="28" t="s">
        <v>28</v>
      </c>
      <c r="B32" s="35">
        <v>10000000</v>
      </c>
      <c r="C32" s="17"/>
      <c r="D32" s="35">
        <v>10000000</v>
      </c>
    </row>
    <row r="33" spans="1:4" ht="15.75" thickBot="1" x14ac:dyDescent="0.3">
      <c r="A33" s="30" t="s">
        <v>8</v>
      </c>
      <c r="B33" s="43">
        <f>MIN(B31,B32)</f>
        <v>0</v>
      </c>
      <c r="C33" s="25"/>
      <c r="D33" s="43">
        <f>MIN(D31,D32)</f>
        <v>0</v>
      </c>
    </row>
    <row r="34" spans="1:4" x14ac:dyDescent="0.25">
      <c r="A34" s="8"/>
      <c r="B34" s="9"/>
    </row>
    <row r="35" spans="1:4" x14ac:dyDescent="0.25">
      <c r="A35" s="6"/>
      <c r="B35" s="7"/>
    </row>
    <row r="36" spans="1:4" s="2" customFormat="1" ht="18.75" x14ac:dyDescent="0.3">
      <c r="A36" s="19" t="s">
        <v>24</v>
      </c>
      <c r="B36" s="13"/>
    </row>
    <row r="37" spans="1:4" s="3" customFormat="1" ht="30" x14ac:dyDescent="0.25">
      <c r="A37" s="10"/>
      <c r="B37" s="11" t="s">
        <v>32</v>
      </c>
    </row>
    <row r="38" spans="1:4" x14ac:dyDescent="0.25">
      <c r="A38" s="28" t="s">
        <v>14</v>
      </c>
      <c r="B38" s="31"/>
      <c r="C38" s="22"/>
      <c r="D38" s="31"/>
    </row>
    <row r="39" spans="1:4" x14ac:dyDescent="0.25">
      <c r="A39" s="29" t="s">
        <v>19</v>
      </c>
      <c r="B39" s="32"/>
      <c r="C39" s="23"/>
      <c r="D39" s="32"/>
    </row>
    <row r="40" spans="1:4" x14ac:dyDescent="0.25">
      <c r="A40" s="28" t="s">
        <v>1</v>
      </c>
      <c r="B40" s="32">
        <f>+B38*0.067</f>
        <v>0</v>
      </c>
      <c r="C40" s="23"/>
      <c r="D40" s="32">
        <f>+D38*0.067</f>
        <v>0</v>
      </c>
    </row>
    <row r="41" spans="1:4" x14ac:dyDescent="0.25">
      <c r="A41" s="28" t="s">
        <v>20</v>
      </c>
      <c r="B41" s="32">
        <f>+B39*0.067</f>
        <v>0</v>
      </c>
      <c r="C41" s="23"/>
      <c r="D41" s="32">
        <f>+D39*0.067</f>
        <v>0</v>
      </c>
    </row>
    <row r="42" spans="1:4" x14ac:dyDescent="0.25">
      <c r="A42" s="28" t="s">
        <v>21</v>
      </c>
      <c r="B42" s="32"/>
      <c r="C42" s="23"/>
      <c r="D42" s="32"/>
    </row>
    <row r="43" spans="1:4" x14ac:dyDescent="0.25">
      <c r="A43" s="28" t="s">
        <v>22</v>
      </c>
      <c r="B43" s="34"/>
      <c r="C43" s="23"/>
      <c r="D43" s="34"/>
    </row>
    <row r="44" spans="1:4" x14ac:dyDescent="0.25">
      <c r="A44" s="29" t="s">
        <v>31</v>
      </c>
      <c r="B44" s="41">
        <f>+B38-B39-B40+B41-B42+B43</f>
        <v>0</v>
      </c>
      <c r="C44" s="22"/>
      <c r="D44" s="41">
        <f>+D38-D39-D40+D41-D42+D43</f>
        <v>0</v>
      </c>
    </row>
    <row r="45" spans="1:4" x14ac:dyDescent="0.25">
      <c r="A45" s="28" t="s">
        <v>15</v>
      </c>
      <c r="B45" s="38"/>
      <c r="C45" s="23"/>
      <c r="D45" s="38"/>
    </row>
    <row r="46" spans="1:4" x14ac:dyDescent="0.25">
      <c r="A46" s="28" t="s">
        <v>16</v>
      </c>
      <c r="B46" s="32"/>
      <c r="C46" s="23"/>
      <c r="D46" s="32"/>
    </row>
    <row r="47" spans="1:4" x14ac:dyDescent="0.25">
      <c r="A47" s="28" t="s">
        <v>17</v>
      </c>
      <c r="B47" s="34"/>
      <c r="C47" s="23"/>
      <c r="D47" s="34"/>
    </row>
    <row r="48" spans="1:4" x14ac:dyDescent="0.25">
      <c r="A48" s="28" t="s">
        <v>4</v>
      </c>
      <c r="B48" s="41">
        <f>SUM(B44:B47)</f>
        <v>0</v>
      </c>
      <c r="C48" s="22"/>
      <c r="D48" s="41">
        <f>SUM(D44:D47)</f>
        <v>0</v>
      </c>
    </row>
    <row r="49" spans="1:4" x14ac:dyDescent="0.25">
      <c r="A49" s="28" t="s">
        <v>33</v>
      </c>
      <c r="B49" s="38">
        <v>0</v>
      </c>
      <c r="C49" s="23"/>
      <c r="D49" s="38">
        <v>0</v>
      </c>
    </row>
    <row r="50" spans="1:4" x14ac:dyDescent="0.25">
      <c r="A50" s="28" t="s">
        <v>34</v>
      </c>
      <c r="B50" s="32">
        <v>0</v>
      </c>
      <c r="C50" s="23"/>
      <c r="D50" s="32">
        <v>0</v>
      </c>
    </row>
    <row r="51" spans="1:4" x14ac:dyDescent="0.25">
      <c r="A51" s="28" t="s">
        <v>18</v>
      </c>
      <c r="B51" s="32">
        <v>0</v>
      </c>
      <c r="C51" s="23"/>
      <c r="D51" s="32">
        <v>0</v>
      </c>
    </row>
    <row r="52" spans="1:4" x14ac:dyDescent="0.25">
      <c r="A52" s="28" t="s">
        <v>12</v>
      </c>
      <c r="B52" s="36">
        <f>+B48-B49-B50-B51</f>
        <v>0</v>
      </c>
      <c r="D52" s="36">
        <f>+D48-D49-D50-D51</f>
        <v>0</v>
      </c>
    </row>
    <row r="53" spans="1:4" x14ac:dyDescent="0.25">
      <c r="A53" s="28" t="s">
        <v>0</v>
      </c>
      <c r="B53" s="42">
        <f>+B33</f>
        <v>0</v>
      </c>
      <c r="D53" s="42">
        <f>+D33</f>
        <v>0</v>
      </c>
    </row>
    <row r="54" spans="1:4" x14ac:dyDescent="0.25">
      <c r="A54" s="28" t="s">
        <v>5</v>
      </c>
      <c r="B54" s="39">
        <f>MIN(B48,B53)</f>
        <v>0</v>
      </c>
      <c r="D54" s="39">
        <f>MIN(D48,D53)</f>
        <v>0</v>
      </c>
    </row>
    <row r="55" spans="1:4" ht="15.75" thickBot="1" x14ac:dyDescent="0.3">
      <c r="A55" s="28" t="s">
        <v>6</v>
      </c>
      <c r="B55" s="44">
        <f>+B53-B54</f>
        <v>0</v>
      </c>
      <c r="D55" s="44">
        <f>+D53-D54</f>
        <v>0</v>
      </c>
    </row>
  </sheetData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Lane Powell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Max Mertz</cp:lastModifiedBy>
  <dcterms:created xsi:type="dcterms:W3CDTF">2018-11-05T17:07:24Z</dcterms:created>
  <dcterms:modified xsi:type="dcterms:W3CDTF">2020-03-31T21:02:05Z</dcterms:modified>
</cp:coreProperties>
</file>